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00" windowHeight="8505" activeTab="2"/>
  </bookViews>
  <sheets>
    <sheet name="捐款明细表" sheetId="1" r:id="rId1"/>
    <sheet name="收入表" sheetId="2" r:id="rId2"/>
    <sheet name="财务报表" sheetId="3" r:id="rId3"/>
  </sheets>
  <definedNames>
    <definedName name="_xlnm._FilterDatabase" localSheetId="0" hidden="1">'捐款明细表'!$G$1:$G$7</definedName>
    <definedName name="_xlnm.Print_Titles" localSheetId="0">'捐款明细表'!$1:$2</definedName>
  </definedNames>
  <calcPr fullCalcOnLoad="1"/>
</workbook>
</file>

<file path=xl/sharedStrings.xml><?xml version="1.0" encoding="utf-8"?>
<sst xmlns="http://schemas.openxmlformats.org/spreadsheetml/2006/main" count="84" uniqueCount="46">
  <si>
    <t>单位：元</t>
  </si>
  <si>
    <t>序号</t>
  </si>
  <si>
    <t>日期</t>
  </si>
  <si>
    <t>支付方式</t>
  </si>
  <si>
    <t>捐款人</t>
  </si>
  <si>
    <t>金额</t>
  </si>
  <si>
    <t>合计</t>
  </si>
  <si>
    <t>备注</t>
  </si>
  <si>
    <t>办公</t>
  </si>
  <si>
    <t>青年助学</t>
  </si>
  <si>
    <t>项目名称</t>
  </si>
  <si>
    <t>月份</t>
  </si>
  <si>
    <t xml:space="preserve">
收入累计</t>
  </si>
  <si>
    <t>困境儿童</t>
  </si>
  <si>
    <t>防艾宣传</t>
  </si>
  <si>
    <t>阳光方舟</t>
  </si>
  <si>
    <t>办公经费</t>
  </si>
  <si>
    <t>年初
余额</t>
  </si>
  <si>
    <t>支出合计</t>
  </si>
  <si>
    <t>可用余额</t>
  </si>
  <si>
    <t>办公费</t>
  </si>
  <si>
    <t>印刷、制作费</t>
  </si>
  <si>
    <t>水电费</t>
  </si>
  <si>
    <t>邮电通讯费</t>
  </si>
  <si>
    <t>人员经费</t>
  </si>
  <si>
    <t>车辆费用</t>
  </si>
  <si>
    <t>会议费</t>
  </si>
  <si>
    <t>招待费</t>
  </si>
  <si>
    <t>差旅费</t>
  </si>
  <si>
    <t>应收款项</t>
  </si>
  <si>
    <t>项目专项活动</t>
  </si>
  <si>
    <t>华拓捐款点现金捐款</t>
  </si>
  <si>
    <t>匿名社会组织</t>
  </si>
  <si>
    <t>2014捐款明细表</t>
  </si>
  <si>
    <t>当月数</t>
  </si>
  <si>
    <t>累计数</t>
  </si>
  <si>
    <t>小计</t>
  </si>
  <si>
    <t xml:space="preserve">
收入</t>
  </si>
  <si>
    <t>韩秋颖</t>
  </si>
  <si>
    <t>关福东</t>
  </si>
  <si>
    <t>李旭辉</t>
  </si>
  <si>
    <t>支付宝捐款</t>
  </si>
  <si>
    <t>扶贫</t>
  </si>
  <si>
    <t>截止2014年3月31日资金情况表</t>
  </si>
  <si>
    <t>截止2014年3月31日资金收入表</t>
  </si>
  <si>
    <t>天子广告、王守东各500元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</si>
</sst>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8"/>
      <name val="黑体"/>
      <family val="0"/>
    </font>
    <font>
      <sz val="16"/>
      <color indexed="63"/>
      <name val="Tahoma"/>
      <family val="2"/>
    </font>
    <font>
      <sz val="16"/>
      <color indexed="63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0" fontId="0" fillId="0" borderId="0" xfId="16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/>
      <protection/>
    </xf>
    <xf numFmtId="176" fontId="4" fillId="0" borderId="3" xfId="16" applyNumberFormat="1" applyFont="1" applyFill="1" applyBorder="1" applyAlignment="1">
      <alignment horizontal="center" vertical="center"/>
      <protection/>
    </xf>
    <xf numFmtId="0" fontId="4" fillId="0" borderId="3" xfId="16" applyFont="1" applyFill="1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left" vertical="center" wrapText="1"/>
      <protection/>
    </xf>
    <xf numFmtId="0" fontId="7" fillId="0" borderId="3" xfId="0" applyFont="1" applyBorder="1" applyAlignment="1">
      <alignment vertical="center"/>
    </xf>
    <xf numFmtId="0" fontId="7" fillId="0" borderId="2" xfId="16" applyFont="1" applyFill="1" applyBorder="1" applyAlignment="1">
      <alignment horizontal="center" vertical="center"/>
      <protection/>
    </xf>
    <xf numFmtId="176" fontId="7" fillId="0" borderId="3" xfId="1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1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4" xfId="0" applyFont="1" applyBorder="1" applyAlignment="1">
      <alignment vertical="center"/>
    </xf>
    <xf numFmtId="0" fontId="7" fillId="0" borderId="6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6" fillId="0" borderId="5" xfId="16" applyFont="1" applyFill="1" applyBorder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7" xfId="16" applyFont="1" applyFill="1" applyBorder="1" applyAlignment="1">
      <alignment horizontal="center" vertical="center" wrapText="1"/>
      <protection/>
    </xf>
    <xf numFmtId="0" fontId="4" fillId="0" borderId="8" xfId="16" applyFont="1" applyFill="1" applyBorder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center" vertical="center" wrapText="1"/>
      <protection/>
    </xf>
    <xf numFmtId="0" fontId="4" fillId="0" borderId="10" xfId="16" applyFont="1" applyFill="1" applyBorder="1" applyAlignment="1">
      <alignment horizontal="center" vertical="center" wrapText="1"/>
      <protection/>
    </xf>
    <xf numFmtId="0" fontId="4" fillId="0" borderId="11" xfId="16" applyFont="1" applyFill="1" applyBorder="1" applyAlignment="1">
      <alignment horizontal="center" vertical="center" wrapText="1"/>
      <protection/>
    </xf>
    <xf numFmtId="0" fontId="5" fillId="0" borderId="0" xfId="16" applyFont="1" applyFill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4" fillId="0" borderId="7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6" xfId="16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vertical="center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4" xfId="16" applyFont="1" applyBorder="1" applyAlignment="1">
      <alignment horizontal="center" vertical="center" wrapText="1"/>
      <protection/>
    </xf>
    <xf numFmtId="0" fontId="4" fillId="0" borderId="4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6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2012费用明细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5</xdr:col>
      <xdr:colOff>781050</xdr:colOff>
      <xdr:row>20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473392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781050</xdr:colOff>
      <xdr:row>20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473392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zoomScale="70" zoomScaleNormal="70" workbookViewId="0" topLeftCell="A1">
      <selection activeCell="F7" sqref="F5:F7"/>
    </sheetView>
  </sheetViews>
  <sheetFormatPr defaultColWidth="9.00390625" defaultRowHeight="14.25"/>
  <cols>
    <col min="1" max="1" width="8.50390625" style="15" bestFit="1" customWidth="1"/>
    <col min="2" max="2" width="23.00390625" style="15" bestFit="1" customWidth="1"/>
    <col min="3" max="3" width="29.125" style="15" customWidth="1"/>
    <col min="4" max="4" width="50.625" style="15" customWidth="1"/>
    <col min="5" max="5" width="8.625" style="15" bestFit="1" customWidth="1"/>
    <col min="6" max="6" width="11.375" style="15" bestFit="1" customWidth="1"/>
    <col min="7" max="7" width="12.50390625" style="15" bestFit="1" customWidth="1"/>
    <col min="8" max="16384" width="9.00390625" style="15" customWidth="1"/>
  </cols>
  <sheetData>
    <row r="1" spans="1:7" ht="27" customHeight="1">
      <c r="A1" s="20" t="s">
        <v>33</v>
      </c>
      <c r="B1" s="20"/>
      <c r="C1" s="20"/>
      <c r="D1" s="20"/>
      <c r="E1" s="20"/>
      <c r="F1" s="20"/>
      <c r="G1" s="20"/>
    </row>
    <row r="2" spans="1:7" s="14" customFormat="1" ht="27" customHeight="1">
      <c r="A2" s="21" t="s">
        <v>0</v>
      </c>
      <c r="B2" s="21"/>
      <c r="C2" s="21"/>
      <c r="D2" s="21"/>
      <c r="E2" s="21"/>
      <c r="F2" s="21"/>
      <c r="G2" s="21"/>
    </row>
    <row r="3" spans="1:7" s="14" customFormat="1" ht="27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s="14" customFormat="1" ht="27" customHeight="1">
      <c r="A4" s="17">
        <v>1</v>
      </c>
      <c r="B4" s="16">
        <v>2013.1</v>
      </c>
      <c r="C4" s="18" t="s">
        <v>31</v>
      </c>
      <c r="D4" s="18" t="s">
        <v>32</v>
      </c>
      <c r="E4" s="16">
        <v>4000</v>
      </c>
      <c r="F4" s="16">
        <v>4000</v>
      </c>
      <c r="G4" s="16" t="s">
        <v>8</v>
      </c>
    </row>
    <row r="5" spans="1:7" s="14" customFormat="1" ht="27" customHeight="1">
      <c r="A5" s="17">
        <v>2</v>
      </c>
      <c r="B5" s="16">
        <v>2013.2</v>
      </c>
      <c r="C5" s="18" t="s">
        <v>41</v>
      </c>
      <c r="D5" s="18" t="s">
        <v>38</v>
      </c>
      <c r="E5" s="16">
        <v>50</v>
      </c>
      <c r="F5" s="16">
        <f>F4+E5</f>
        <v>4050</v>
      </c>
      <c r="G5" s="16" t="s">
        <v>42</v>
      </c>
    </row>
    <row r="6" spans="1:7" s="14" customFormat="1" ht="27" customHeight="1">
      <c r="A6" s="17">
        <v>3</v>
      </c>
      <c r="B6" s="16">
        <v>2013.2</v>
      </c>
      <c r="C6" s="18" t="s">
        <v>41</v>
      </c>
      <c r="D6" s="18" t="s">
        <v>39</v>
      </c>
      <c r="E6" s="16">
        <v>50</v>
      </c>
      <c r="F6" s="16">
        <f>F5+E6</f>
        <v>4100</v>
      </c>
      <c r="G6" s="16" t="s">
        <v>42</v>
      </c>
    </row>
    <row r="7" spans="1:7" s="14" customFormat="1" ht="27" customHeight="1">
      <c r="A7" s="17">
        <v>4</v>
      </c>
      <c r="B7" s="16">
        <v>2013.2</v>
      </c>
      <c r="C7" s="18" t="s">
        <v>41</v>
      </c>
      <c r="D7" s="18" t="s">
        <v>40</v>
      </c>
      <c r="E7" s="16">
        <v>108</v>
      </c>
      <c r="F7" s="16">
        <f>F6+E7</f>
        <v>4208</v>
      </c>
      <c r="G7" s="16" t="s">
        <v>42</v>
      </c>
    </row>
    <row r="8" spans="1:7" ht="27" customHeight="1">
      <c r="A8" s="17">
        <v>5</v>
      </c>
      <c r="B8" s="16">
        <v>2013.3</v>
      </c>
      <c r="C8" s="18" t="s">
        <v>41</v>
      </c>
      <c r="D8" s="18" t="s">
        <v>45</v>
      </c>
      <c r="E8" s="16">
        <v>1000</v>
      </c>
      <c r="F8" s="16">
        <f>F7+E8</f>
        <v>5208</v>
      </c>
      <c r="G8" s="16" t="s">
        <v>42</v>
      </c>
    </row>
  </sheetData>
  <autoFilter ref="G1:G7"/>
  <mergeCells count="2">
    <mergeCell ref="A1:G1"/>
    <mergeCell ref="A2:G2"/>
  </mergeCells>
  <printOptions/>
  <pageMargins left="0.57" right="0.28958333333333336" top="0.5194444444444445" bottom="0.479861111111111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145" zoomScaleNormal="145" workbookViewId="0" topLeftCell="A1">
      <selection activeCell="F5" sqref="F5"/>
    </sheetView>
  </sheetViews>
  <sheetFormatPr defaultColWidth="9.00390625" defaultRowHeight="14.25"/>
  <cols>
    <col min="1" max="1" width="8.00390625" style="3" bestFit="1" customWidth="1"/>
    <col min="2" max="2" width="9.375" style="0" bestFit="1" customWidth="1"/>
    <col min="3" max="3" width="5.00390625" style="0" bestFit="1" customWidth="1"/>
    <col min="4" max="6" width="5.875" style="0" bestFit="1" customWidth="1"/>
    <col min="7" max="7" width="5.00390625" style="0" bestFit="1" customWidth="1"/>
    <col min="8" max="9" width="4.125" style="0" bestFit="1" customWidth="1"/>
    <col min="10" max="10" width="4.00390625" style="0" bestFit="1" customWidth="1"/>
    <col min="11" max="11" width="5.875" style="0" bestFit="1" customWidth="1"/>
    <col min="12" max="12" width="4.125" style="0" bestFit="1" customWidth="1"/>
    <col min="13" max="13" width="6.75390625" style="0" bestFit="1" customWidth="1"/>
    <col min="14" max="14" width="10.25390625" style="3" bestFit="1" customWidth="1"/>
  </cols>
  <sheetData>
    <row r="1" spans="1:14" ht="29.2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9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9.25" customHeight="1">
      <c r="A3" s="23" t="s">
        <v>10</v>
      </c>
      <c r="B3" s="22" t="s">
        <v>11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12</v>
      </c>
    </row>
    <row r="4" spans="1:14" ht="29.25" customHeight="1">
      <c r="A4" s="24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25"/>
    </row>
    <row r="5" spans="1:14" ht="29.25" customHeight="1">
      <c r="A5" s="12" t="s">
        <v>13</v>
      </c>
      <c r="B5" s="13"/>
      <c r="C5" s="11">
        <v>208</v>
      </c>
      <c r="D5" s="11">
        <v>1000</v>
      </c>
      <c r="E5" s="11"/>
      <c r="F5" s="11"/>
      <c r="G5" s="11"/>
      <c r="H5" s="11"/>
      <c r="I5" s="11"/>
      <c r="J5" s="11"/>
      <c r="K5" s="11"/>
      <c r="L5" s="11"/>
      <c r="M5" s="11"/>
      <c r="N5" s="13">
        <f aca="true" t="shared" si="0" ref="N5:N10">SUM(B5:M5)</f>
        <v>1208</v>
      </c>
    </row>
    <row r="6" spans="1:14" ht="29.25" customHeight="1">
      <c r="A6" s="12" t="s">
        <v>9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>
        <f t="shared" si="0"/>
        <v>0</v>
      </c>
    </row>
    <row r="7" spans="1:14" ht="29.25" customHeight="1">
      <c r="A7" s="12" t="s">
        <v>14</v>
      </c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>
        <f t="shared" si="0"/>
        <v>0</v>
      </c>
    </row>
    <row r="8" spans="1:14" ht="29.25" customHeight="1">
      <c r="A8" s="12" t="s">
        <v>15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>
        <f t="shared" si="0"/>
        <v>0</v>
      </c>
    </row>
    <row r="9" spans="1:14" ht="29.25" customHeight="1">
      <c r="A9" s="12" t="s">
        <v>16</v>
      </c>
      <c r="B9" s="13">
        <v>4000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>
        <f t="shared" si="0"/>
        <v>4000</v>
      </c>
    </row>
    <row r="10" spans="1:14" ht="29.25" customHeight="1">
      <c r="A10" s="12" t="s">
        <v>6</v>
      </c>
      <c r="B10" s="13">
        <f>SUM(B5:B9)</f>
        <v>4000</v>
      </c>
      <c r="C10" s="11">
        <f>SUM(C5:C9)</f>
        <v>208</v>
      </c>
      <c r="D10" s="11">
        <f aca="true" t="shared" si="1" ref="D10:M10">SUM(D5:D9)</f>
        <v>1000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3">
        <f t="shared" si="0"/>
        <v>5208</v>
      </c>
    </row>
  </sheetData>
  <mergeCells count="4">
    <mergeCell ref="B3:M3"/>
    <mergeCell ref="A3:A4"/>
    <mergeCell ref="N3:N4"/>
    <mergeCell ref="A1:N2"/>
  </mergeCells>
  <printOptions/>
  <pageMargins left="0.4097222222222222" right="0.34930555555555554" top="0.52" bottom="1" header="0.5" footer="0.5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70" zoomScaleNormal="70" workbookViewId="0" topLeftCell="A1">
      <selection activeCell="AF9" sqref="AF9"/>
    </sheetView>
  </sheetViews>
  <sheetFormatPr defaultColWidth="9.00390625" defaultRowHeight="14.25"/>
  <cols>
    <col min="1" max="1" width="9.25390625" style="3" bestFit="1" customWidth="1"/>
    <col min="2" max="2" width="10.875" style="3" bestFit="1" customWidth="1"/>
    <col min="3" max="4" width="9.75390625" style="3" bestFit="1" customWidth="1"/>
    <col min="5" max="26" width="7.00390625" style="3" customWidth="1"/>
    <col min="27" max="27" width="6.50390625" style="3" bestFit="1" customWidth="1"/>
    <col min="28" max="28" width="11.625" style="3" customWidth="1"/>
    <col min="29" max="29" width="5.625" style="4" bestFit="1" customWidth="1"/>
    <col min="30" max="16384" width="9.00390625" style="3" customWidth="1"/>
  </cols>
  <sheetData>
    <row r="1" spans="1:29" s="1" customFormat="1" ht="48.7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26:29" s="2" customFormat="1" ht="48.75" customHeight="1">
      <c r="Z2" s="2" t="s">
        <v>0</v>
      </c>
      <c r="AC2" s="9"/>
    </row>
    <row r="3" spans="1:29" s="2" customFormat="1" ht="57" customHeight="1">
      <c r="A3" s="38" t="s">
        <v>10</v>
      </c>
      <c r="B3" s="41" t="s">
        <v>17</v>
      </c>
      <c r="C3" s="30" t="s">
        <v>37</v>
      </c>
      <c r="D3" s="31"/>
      <c r="E3" s="35" t="s">
        <v>18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45" t="s">
        <v>36</v>
      </c>
      <c r="AB3" s="38" t="s">
        <v>19</v>
      </c>
      <c r="AC3" s="38" t="s">
        <v>7</v>
      </c>
    </row>
    <row r="4" spans="1:29" s="2" customFormat="1" ht="57" customHeight="1">
      <c r="A4" s="39"/>
      <c r="B4" s="42"/>
      <c r="C4" s="32"/>
      <c r="D4" s="33"/>
      <c r="E4" s="28" t="s">
        <v>20</v>
      </c>
      <c r="F4" s="29"/>
      <c r="G4" s="28" t="s">
        <v>21</v>
      </c>
      <c r="H4" s="29"/>
      <c r="I4" s="28" t="s">
        <v>22</v>
      </c>
      <c r="J4" s="29"/>
      <c r="K4" s="28" t="s">
        <v>23</v>
      </c>
      <c r="L4" s="29"/>
      <c r="M4" s="28" t="s">
        <v>24</v>
      </c>
      <c r="N4" s="29"/>
      <c r="O4" s="28" t="s">
        <v>25</v>
      </c>
      <c r="P4" s="29"/>
      <c r="Q4" s="28" t="s">
        <v>26</v>
      </c>
      <c r="R4" s="29"/>
      <c r="S4" s="28" t="s">
        <v>27</v>
      </c>
      <c r="T4" s="29"/>
      <c r="U4" s="28" t="s">
        <v>28</v>
      </c>
      <c r="V4" s="29"/>
      <c r="W4" s="28" t="s">
        <v>29</v>
      </c>
      <c r="X4" s="29"/>
      <c r="Y4" s="28" t="s">
        <v>30</v>
      </c>
      <c r="Z4" s="29"/>
      <c r="AA4" s="46"/>
      <c r="AB4" s="39"/>
      <c r="AC4" s="39"/>
    </row>
    <row r="5" spans="1:29" s="2" customFormat="1" ht="57" customHeight="1">
      <c r="A5" s="40"/>
      <c r="B5" s="43"/>
      <c r="C5" s="5" t="s">
        <v>34</v>
      </c>
      <c r="D5" s="5" t="s">
        <v>35</v>
      </c>
      <c r="E5" s="5" t="s">
        <v>34</v>
      </c>
      <c r="F5" s="5" t="s">
        <v>35</v>
      </c>
      <c r="G5" s="5" t="s">
        <v>34</v>
      </c>
      <c r="H5" s="5" t="s">
        <v>35</v>
      </c>
      <c r="I5" s="5" t="s">
        <v>34</v>
      </c>
      <c r="J5" s="5" t="s">
        <v>35</v>
      </c>
      <c r="K5" s="5" t="s">
        <v>34</v>
      </c>
      <c r="L5" s="5" t="s">
        <v>35</v>
      </c>
      <c r="M5" s="5" t="s">
        <v>34</v>
      </c>
      <c r="N5" s="5" t="s">
        <v>35</v>
      </c>
      <c r="O5" s="5" t="s">
        <v>34</v>
      </c>
      <c r="P5" s="5" t="s">
        <v>35</v>
      </c>
      <c r="Q5" s="5" t="s">
        <v>34</v>
      </c>
      <c r="R5" s="5" t="s">
        <v>35</v>
      </c>
      <c r="S5" s="5" t="s">
        <v>34</v>
      </c>
      <c r="T5" s="5" t="s">
        <v>35</v>
      </c>
      <c r="U5" s="5" t="s">
        <v>34</v>
      </c>
      <c r="V5" s="5" t="s">
        <v>35</v>
      </c>
      <c r="W5" s="5" t="s">
        <v>34</v>
      </c>
      <c r="X5" s="5" t="s">
        <v>35</v>
      </c>
      <c r="Y5" s="5" t="s">
        <v>34</v>
      </c>
      <c r="Z5" s="5" t="s">
        <v>35</v>
      </c>
      <c r="AA5" s="19"/>
      <c r="AB5" s="39"/>
      <c r="AC5" s="44"/>
    </row>
    <row r="6" spans="1:29" s="2" customFormat="1" ht="78.75" customHeight="1">
      <c r="A6" s="6" t="s">
        <v>13</v>
      </c>
      <c r="B6" s="7">
        <v>4372.7</v>
      </c>
      <c r="C6" s="7">
        <v>1000</v>
      </c>
      <c r="D6" s="7">
        <f>'收入表'!N5</f>
        <v>1208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>
        <f>SUM(F6:Z6)</f>
        <v>0</v>
      </c>
      <c r="AB6" s="7">
        <f>B6+D6-Z6</f>
        <v>5580.7</v>
      </c>
      <c r="AC6" s="5"/>
    </row>
    <row r="7" spans="1:29" s="2" customFormat="1" ht="78.75" customHeight="1">
      <c r="A7" s="6" t="s">
        <v>9</v>
      </c>
      <c r="B7" s="7">
        <v>11800</v>
      </c>
      <c r="C7" s="7"/>
      <c r="D7" s="7">
        <f>'收入表'!N6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f>SUM(F7:Z7)</f>
        <v>0</v>
      </c>
      <c r="AB7" s="7">
        <f>B7+D7-Z7</f>
        <v>11800</v>
      </c>
      <c r="AC7" s="5"/>
    </row>
    <row r="8" spans="1:29" s="2" customFormat="1" ht="78.75" customHeight="1">
      <c r="A8" s="6" t="s">
        <v>14</v>
      </c>
      <c r="B8" s="7">
        <v>0</v>
      </c>
      <c r="C8" s="7"/>
      <c r="D8" s="7">
        <f>'收入表'!N7</f>
        <v>0</v>
      </c>
      <c r="E8" s="7"/>
      <c r="F8" s="7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f>SUM(F8:Z8)</f>
        <v>0</v>
      </c>
      <c r="AB8" s="7">
        <f>B8+D8-Z8</f>
        <v>0</v>
      </c>
      <c r="AC8" s="5"/>
    </row>
    <row r="9" spans="1:29" s="2" customFormat="1" ht="78.75" customHeight="1">
      <c r="A9" s="6" t="s">
        <v>15</v>
      </c>
      <c r="B9" s="7">
        <v>2764</v>
      </c>
      <c r="C9" s="7"/>
      <c r="D9" s="7">
        <f>'收入表'!N8</f>
        <v>0</v>
      </c>
      <c r="E9" s="7"/>
      <c r="F9" s="7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f>SUM(F9:Z9)</f>
        <v>0</v>
      </c>
      <c r="AB9" s="7">
        <f>B9+D9-Z9</f>
        <v>2764</v>
      </c>
      <c r="AC9" s="5"/>
    </row>
    <row r="10" spans="1:29" s="2" customFormat="1" ht="78.75" customHeight="1">
      <c r="A10" s="6" t="s">
        <v>16</v>
      </c>
      <c r="B10" s="7">
        <v>901.7799999999988</v>
      </c>
      <c r="C10" s="7"/>
      <c r="D10" s="7">
        <f>'收入表'!N9</f>
        <v>4000</v>
      </c>
      <c r="E10" s="7"/>
      <c r="F10" s="7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f>SUM(F10:Z10)</f>
        <v>0</v>
      </c>
      <c r="AB10" s="7">
        <f>B10+D10-Z10</f>
        <v>4901.779999999999</v>
      </c>
      <c r="AC10" s="10"/>
    </row>
    <row r="11" spans="1:29" s="2" customFormat="1" ht="78.75" customHeight="1">
      <c r="A11" s="6" t="s">
        <v>6</v>
      </c>
      <c r="B11" s="7">
        <f aca="true" t="shared" si="0" ref="B11:AB11">SUM(B6:B10)</f>
        <v>19838.48</v>
      </c>
      <c r="C11" s="7">
        <f t="shared" si="0"/>
        <v>1000</v>
      </c>
      <c r="D11" s="7">
        <f t="shared" si="0"/>
        <v>5208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  <c r="W11" s="7">
        <f t="shared" si="0"/>
        <v>0</v>
      </c>
      <c r="X11" s="7">
        <f t="shared" si="0"/>
        <v>0</v>
      </c>
      <c r="Y11" s="7">
        <f t="shared" si="0"/>
        <v>0</v>
      </c>
      <c r="Z11" s="7">
        <f t="shared" si="0"/>
        <v>0</v>
      </c>
      <c r="AA11" s="7">
        <f t="shared" si="0"/>
        <v>0</v>
      </c>
      <c r="AB11" s="7">
        <f t="shared" si="0"/>
        <v>25046.48</v>
      </c>
      <c r="AC11" s="10"/>
    </row>
  </sheetData>
  <mergeCells count="19">
    <mergeCell ref="A1:AC1"/>
    <mergeCell ref="E3:Z3"/>
    <mergeCell ref="A3:A5"/>
    <mergeCell ref="B3:B5"/>
    <mergeCell ref="AB3:AB5"/>
    <mergeCell ref="AC3:AC5"/>
    <mergeCell ref="E4:F4"/>
    <mergeCell ref="G4:H4"/>
    <mergeCell ref="I4:J4"/>
    <mergeCell ref="AA3:AA5"/>
    <mergeCell ref="C3:D4"/>
    <mergeCell ref="S4:T4"/>
    <mergeCell ref="U4:V4"/>
    <mergeCell ref="W4:X4"/>
    <mergeCell ref="Y4:Z4"/>
    <mergeCell ref="K4:L4"/>
    <mergeCell ref="M4:N4"/>
    <mergeCell ref="O4:P4"/>
    <mergeCell ref="Q4:R4"/>
  </mergeCells>
  <printOptions/>
  <pageMargins left="0.17" right="0.29" top="0.5298611111111111" bottom="0.5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2014-03-07T07:55:59Z</cp:lastPrinted>
  <dcterms:created xsi:type="dcterms:W3CDTF">2012-12-03T10:04:06Z</dcterms:created>
  <dcterms:modified xsi:type="dcterms:W3CDTF">2014-04-01T03:23:11Z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